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ENGINEERING EXPERIENCE AMRERICAN LTDA\"/>
    </mc:Choice>
  </mc:AlternateContent>
  <xr:revisionPtr revIDLastSave="0" documentId="13_ncr:1_{B055A09F-8F17-4ACE-BAFF-A81B3FC8D8F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valiação" sheetId="1" r:id="rId1"/>
    <sheet name="Planilha1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J11" i="1" s="1"/>
  <c r="I10" i="1"/>
  <c r="J10" i="1" s="1"/>
  <c r="I8" i="1"/>
  <c r="J8" i="1" s="1"/>
  <c r="K8" i="1" s="1"/>
  <c r="I5" i="1"/>
  <c r="J5" i="1" s="1"/>
  <c r="B3" i="9"/>
  <c r="B2" i="9"/>
  <c r="I7" i="3" l="1"/>
  <c r="J7" i="3" s="1"/>
  <c r="I6" i="3"/>
  <c r="J6" i="3" s="1"/>
  <c r="I5" i="3"/>
  <c r="J5" i="3" s="1"/>
  <c r="I4" i="3"/>
  <c r="J4" i="3" s="1"/>
  <c r="I3" i="3"/>
  <c r="J3" i="3" s="1"/>
  <c r="I2" i="3"/>
  <c r="J2" i="3" s="1"/>
  <c r="L8" i="1" l="1"/>
  <c r="C3" i="9" s="1"/>
  <c r="K2" i="3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I2" i="1"/>
  <c r="J2" i="1" s="1"/>
  <c r="K2" i="1" s="1"/>
  <c r="L2" i="1" s="1"/>
  <c r="C2" i="9" s="1"/>
</calcChain>
</file>

<file path=xl/sharedStrings.xml><?xml version="1.0" encoding="utf-8"?>
<sst xmlns="http://schemas.openxmlformats.org/spreadsheetml/2006/main" count="427" uniqueCount="122">
  <si>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</si>
  <si>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</si>
  <si>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</si>
  <si>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</si>
  <si>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</si>
  <si>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</si>
  <si>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</si>
  <si>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</si>
  <si>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</si>
  <si>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</si>
  <si>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</si>
  <si>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</si>
  <si>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</si>
  <si>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</si>
  <si>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</si>
  <si>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</si>
  <si>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</si>
  <si>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</si>
  <si>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</si>
  <si>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</si>
  <si>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</si>
  <si>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</si>
  <si>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</si>
  <si>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</si>
  <si>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</si>
  <si>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</si>
  <si>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</si>
  <si>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</si>
  <si>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</si>
  <si>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</si>
  <si>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</si>
  <si>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</si>
  <si>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</si>
  <si>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</si>
  <si>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</si>
  <si>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</si>
  <si>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</si>
  <si>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</si>
  <si>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</si>
  <si>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</si>
  <si>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</si>
  <si>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</si>
  <si>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</si>
  <si>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</si>
  <si>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</si>
  <si>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</si>
  <si>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</si>
  <si>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</si>
  <si>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</si>
  <si>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</si>
  <si>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</si>
  <si>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</si>
  <si>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</si>
  <si>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</si>
  <si>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</si>
  <si>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</si>
  <si>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</si>
  <si>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</si>
  <si>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</si>
  <si>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</si>
  <si>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</si>
  <si>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</si>
  <si>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</si>
  <si>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</si>
  <si>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</si>
  <si>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</si>
  <si>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</si>
  <si>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</si>
  <si>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</si>
  <si>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</si>
  <si>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</si>
  <si>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</si>
  <si>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</si>
  <si>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</si>
  <si>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</si>
  <si>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</si>
  <si>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</si>
  <si>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</si>
  <si>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</si>
  <si>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</si>
  <si>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</si>
  <si>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</si>
  <si>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</si>
  <si>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</si>
  <si>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</si>
  <si>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</si>
  <si>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</si>
  <si>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</si>
  <si>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</si>
  <si>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</si>
  <si>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</si>
  <si>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</si>
  <si>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</si>
  <si>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</si>
  <si>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</si>
  <si>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</si>
  <si>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NÃO</t>
  </si>
  <si>
    <t>Certidão de Acervo Técnico</t>
  </si>
  <si>
    <t>Atestado</t>
  </si>
  <si>
    <t>ENGINEERING</t>
  </si>
  <si>
    <t>CAT_MARLOON_245419</t>
  </si>
  <si>
    <t>Marloon Loran Jeronimo Bonfim</t>
  </si>
  <si>
    <t>Execução</t>
  </si>
  <si>
    <t>CAT_MARLOON_442056</t>
  </si>
  <si>
    <t>Gerenciamento</t>
  </si>
  <si>
    <t>Reforma de salas comerciais</t>
  </si>
  <si>
    <t>Ampliação de aeroporto</t>
  </si>
  <si>
    <t>Declaração de futura contratação</t>
  </si>
  <si>
    <t>Declaração</t>
  </si>
  <si>
    <t>Supervisão</t>
  </si>
  <si>
    <t>Eriton Alexandria Borel</t>
  </si>
  <si>
    <t>CAT_ERITON_95427/2022</t>
  </si>
  <si>
    <t>Fiscalização e Planejamento</t>
  </si>
  <si>
    <t>SENAI CETIQT</t>
  </si>
  <si>
    <t>FISCALIZAÇÃO</t>
  </si>
  <si>
    <t>Edificações multidisciplinares</t>
  </si>
  <si>
    <t>ATESTADO DE CAPACIDADE TÉCNICA- Empresa</t>
  </si>
  <si>
    <t>Reforma e ampliação do EPML SUL</t>
  </si>
  <si>
    <t>Empresa inapta</t>
  </si>
  <si>
    <t>A CAT não refere-se ao tipo de obras do item: 8.37.1. Para o Engenheiro Civil e/ou arquiteto: serviços de execução, e/ou fiscalização, e/ou acompanhamento de obras educacionais, e/ou residenciais e/ou comerciais. E 8.40.1. Atestado de Capacidade Técnica, acompanhado da respectiva CAT, devidamente registrado no Conselho
Regional de Engenharia, Arquitetura e Agronomia- CREA, e/ou Conselho de Arquitetura e Urbanismo - CAU, que comprove que os Responsáveis Técnicos da área de engenharia civil, possuem experiência no Gerenciamento  e Fiscalização de Obras, em edificação com características semelhantes ao objeto desta contratação.</t>
  </si>
  <si>
    <t xml:space="preserve">Não possui documentação de comprovação de habilitação técnica . </t>
  </si>
  <si>
    <t>Com relação à empresa, não foram emitidas CAT. Observa-se também que a empresa foi aberta em 05/09/2023, conforme registro contante do CREA e um dos coumentos apresentados, refere-se a um contrato do ano de 2022. A CAT não refere-se ao tipo de obras do item:  8.40.1. Atestado de Capacidade Técnica, acompanhado da respectiva CAT, devidamente registrado no Conselho
Regional de Engenharia, Arquitetura e Agronomia- CREA, e/ou Conselho de Arquitetura e Urbanismo - CAU, que comprove que os Responsáveis Técnicos da área de engenharia civil, possuem experiência no Gerenciamento  e Fiscalização de Obras, em edificação com características semelhantes ao objeto desta contratação.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</si>
</sst>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17" xfId="0" applyBorder="1"/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4" borderId="18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workbookViewId="0">
      <pane ySplit="1" topLeftCell="A2" activePane="bottomLeft" state="frozen"/>
      <selection pane="bottomLeft" activeCell="I4" sqref="I4:J4"/>
    </sheetView>
  </sheetViews>
  <sheetFormatPr defaultRowHeight="15" x14ac:dyDescent="0.25"/>
  <cols>
    <col min="1" max="1" width="13.28515625" customWidth="1"/>
    <col min="2" max="2" width="38.28515625" customWidth="1"/>
    <col min="3" max="3" width="25.28515625" style="6" customWidth="1"/>
    <col min="4" max="4" width="19.7109375" customWidth="1"/>
    <col min="5" max="5" width="17.140625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25.7109375" customWidth="1"/>
    <col min="11" max="11" width="9.140625" customWidth="1"/>
  </cols>
  <sheetData>
    <row r="1" spans="1:12" ht="30" x14ac:dyDescent="0.25">
      <c r="A1" s="35" t="s">
        <v>45</v>
      </c>
      <c r="B1" s="36" t="s">
        <v>46</v>
      </c>
      <c r="C1" s="36" t="s">
        <v>47</v>
      </c>
      <c r="D1" s="36" t="s">
        <v>48</v>
      </c>
      <c r="E1" s="36" t="s">
        <v>49</v>
      </c>
      <c r="F1" s="36" t="s">
        <v>50</v>
      </c>
      <c r="G1" s="36" t="s">
        <v>54</v>
      </c>
      <c r="H1" s="36" t="s">
        <v>55</v>
      </c>
      <c r="I1" s="36" t="s">
        <v>56</v>
      </c>
      <c r="J1" s="36" t="s">
        <v>57</v>
      </c>
      <c r="K1" s="37" t="s">
        <v>86</v>
      </c>
      <c r="L1" s="38" t="s">
        <v>68</v>
      </c>
    </row>
    <row r="2" spans="1:12" ht="30" x14ac:dyDescent="0.25">
      <c r="A2" s="39" t="s">
        <v>99</v>
      </c>
      <c r="B2" s="25" t="s">
        <v>101</v>
      </c>
      <c r="C2" s="15" t="s">
        <v>100</v>
      </c>
      <c r="D2" s="15" t="s">
        <v>97</v>
      </c>
      <c r="E2" s="15" t="s">
        <v>102</v>
      </c>
      <c r="F2" s="15" t="s">
        <v>105</v>
      </c>
      <c r="G2" s="16">
        <v>42130</v>
      </c>
      <c r="H2" s="16">
        <v>42134</v>
      </c>
      <c r="I2" s="14">
        <f>H2-G2</f>
        <v>4</v>
      </c>
      <c r="J2" s="14">
        <f>I2/30</f>
        <v>0.13333333333333333</v>
      </c>
      <c r="K2" s="52">
        <f>SUM(J2:J6)</f>
        <v>0.13333333333333333</v>
      </c>
      <c r="L2" s="53">
        <f>K2/12</f>
        <v>1.1111111111111112E-2</v>
      </c>
    </row>
    <row r="3" spans="1:12" ht="45" x14ac:dyDescent="0.25">
      <c r="A3" s="47"/>
      <c r="B3" s="48"/>
      <c r="C3" s="15" t="s">
        <v>94</v>
      </c>
      <c r="D3" s="15" t="s">
        <v>95</v>
      </c>
      <c r="E3" s="15"/>
      <c r="F3" s="15"/>
      <c r="G3" s="16"/>
      <c r="H3" s="16"/>
      <c r="I3" s="14"/>
      <c r="J3" s="14"/>
      <c r="K3" s="52"/>
      <c r="L3" s="53"/>
    </row>
    <row r="4" spans="1:12" ht="51" customHeight="1" x14ac:dyDescent="0.25">
      <c r="A4" s="47"/>
      <c r="B4" s="48"/>
      <c r="C4" s="15" t="s">
        <v>103</v>
      </c>
      <c r="D4" s="15" t="s">
        <v>97</v>
      </c>
      <c r="E4" s="15" t="s">
        <v>104</v>
      </c>
      <c r="F4" s="15" t="s">
        <v>106</v>
      </c>
      <c r="G4" s="16">
        <v>42767</v>
      </c>
      <c r="H4" s="16">
        <v>43227</v>
      </c>
      <c r="I4" s="54" t="s">
        <v>119</v>
      </c>
      <c r="J4" s="55"/>
      <c r="K4" s="52"/>
      <c r="L4" s="53"/>
    </row>
    <row r="5" spans="1:12" ht="30" x14ac:dyDescent="0.25">
      <c r="A5" s="47"/>
      <c r="B5" s="48"/>
      <c r="C5" s="15" t="s">
        <v>107</v>
      </c>
      <c r="D5" s="15" t="s">
        <v>108</v>
      </c>
      <c r="E5" s="15" t="s">
        <v>109</v>
      </c>
      <c r="F5" s="15"/>
      <c r="G5" s="16"/>
      <c r="H5" s="16"/>
      <c r="I5" s="14">
        <f t="shared" ref="I5" si="0">H5-G5</f>
        <v>0</v>
      </c>
      <c r="J5" s="14">
        <f t="shared" ref="J5" si="1">I5/30</f>
        <v>0</v>
      </c>
      <c r="K5" s="52"/>
      <c r="L5" s="53"/>
    </row>
    <row r="6" spans="1:12" x14ac:dyDescent="0.25">
      <c r="A6" s="40"/>
      <c r="B6" s="20"/>
      <c r="C6" s="18"/>
      <c r="D6" s="18"/>
      <c r="E6" s="18"/>
      <c r="F6" s="18"/>
      <c r="G6" s="19"/>
      <c r="H6" s="19"/>
      <c r="I6" s="17"/>
      <c r="J6" s="17"/>
      <c r="K6" s="52"/>
      <c r="L6" s="53"/>
    </row>
    <row r="7" spans="1:12" ht="34.5" customHeight="1" x14ac:dyDescent="0.25">
      <c r="A7" s="41"/>
      <c r="B7" s="6"/>
      <c r="C7" s="18"/>
      <c r="D7" s="18"/>
      <c r="E7" s="18"/>
      <c r="F7" s="18"/>
      <c r="G7" s="18"/>
      <c r="H7" s="18"/>
      <c r="I7" s="24"/>
      <c r="J7" s="24"/>
      <c r="K7" s="17"/>
      <c r="L7" s="42"/>
    </row>
    <row r="8" spans="1:12" ht="26.25" customHeight="1" x14ac:dyDescent="0.25">
      <c r="A8" s="50" t="s">
        <v>99</v>
      </c>
      <c r="B8" s="51" t="s">
        <v>110</v>
      </c>
      <c r="C8" s="15" t="s">
        <v>111</v>
      </c>
      <c r="D8" s="15" t="s">
        <v>97</v>
      </c>
      <c r="E8" s="15" t="s">
        <v>112</v>
      </c>
      <c r="F8" s="15" t="s">
        <v>113</v>
      </c>
      <c r="G8" s="16">
        <v>44336</v>
      </c>
      <c r="H8" s="16">
        <v>44580</v>
      </c>
      <c r="I8" s="14">
        <f>H8-G8</f>
        <v>244</v>
      </c>
      <c r="J8" s="23">
        <f>I8/30</f>
        <v>8.1333333333333329</v>
      </c>
      <c r="K8" s="52">
        <f>SUM(J8:J11)</f>
        <v>13.200000000000001</v>
      </c>
      <c r="L8" s="53">
        <f>K8/12</f>
        <v>1.1000000000000001</v>
      </c>
    </row>
    <row r="9" spans="1:12" ht="49.5" customHeight="1" x14ac:dyDescent="0.25">
      <c r="A9" s="50"/>
      <c r="B9" s="51"/>
      <c r="C9" s="15" t="s">
        <v>94</v>
      </c>
      <c r="D9" s="15" t="s">
        <v>95</v>
      </c>
      <c r="E9" s="15"/>
      <c r="F9" s="15"/>
      <c r="G9" s="16"/>
      <c r="H9" s="16"/>
      <c r="I9" s="14"/>
      <c r="J9" s="14"/>
      <c r="K9" s="52"/>
      <c r="L9" s="53"/>
    </row>
    <row r="10" spans="1:12" ht="49.5" customHeight="1" x14ac:dyDescent="0.25">
      <c r="A10" s="47"/>
      <c r="B10" s="20"/>
      <c r="C10" s="15" t="s">
        <v>116</v>
      </c>
      <c r="D10" s="21" t="s">
        <v>98</v>
      </c>
      <c r="E10" s="15" t="s">
        <v>114</v>
      </c>
      <c r="F10" s="15" t="s">
        <v>115</v>
      </c>
      <c r="G10" s="22">
        <v>45166</v>
      </c>
      <c r="H10" s="22">
        <v>45291</v>
      </c>
      <c r="I10" s="14">
        <f>H10-G10</f>
        <v>125</v>
      </c>
      <c r="J10" s="23">
        <f>I10/30</f>
        <v>4.166666666666667</v>
      </c>
      <c r="K10" s="52"/>
      <c r="L10" s="53"/>
    </row>
    <row r="11" spans="1:12" ht="49.5" customHeight="1" x14ac:dyDescent="0.25">
      <c r="A11" s="47"/>
      <c r="B11" s="20"/>
      <c r="C11" s="15" t="s">
        <v>116</v>
      </c>
      <c r="D11" s="21" t="s">
        <v>98</v>
      </c>
      <c r="E11" s="15" t="s">
        <v>104</v>
      </c>
      <c r="F11" s="15" t="s">
        <v>117</v>
      </c>
      <c r="G11" s="22">
        <v>45166</v>
      </c>
      <c r="H11" s="22">
        <v>45193</v>
      </c>
      <c r="I11" s="14">
        <f>H11-G11</f>
        <v>27</v>
      </c>
      <c r="J11" s="23">
        <f>I11/30</f>
        <v>0.9</v>
      </c>
      <c r="K11" s="52"/>
      <c r="L11" s="53"/>
    </row>
    <row r="12" spans="1:12" x14ac:dyDescent="0.25">
      <c r="A12" s="40"/>
      <c r="B12" s="17"/>
      <c r="C12" s="18"/>
      <c r="D12" s="18"/>
      <c r="E12" s="18"/>
      <c r="F12" s="18"/>
      <c r="G12" s="19"/>
      <c r="H12" s="19"/>
      <c r="I12" s="17"/>
      <c r="J12" s="17"/>
      <c r="K12" s="52"/>
      <c r="L12" s="53"/>
    </row>
    <row r="13" spans="1:12" ht="15.75" thickBot="1" x14ac:dyDescent="0.3">
      <c r="A13" s="43"/>
      <c r="B13" s="44"/>
      <c r="C13" s="45"/>
      <c r="D13" s="44"/>
      <c r="E13" s="44"/>
      <c r="F13" s="45"/>
      <c r="G13" s="44"/>
      <c r="H13" s="44"/>
      <c r="I13" s="44"/>
      <c r="J13" s="44"/>
      <c r="K13" s="44"/>
      <c r="L13" s="46"/>
    </row>
  </sheetData>
  <autoFilter ref="A1:L1" xr:uid="{00000000-0009-0000-0000-000000000000}"/>
  <mergeCells count="7">
    <mergeCell ref="A8:A9"/>
    <mergeCell ref="B8:B9"/>
    <mergeCell ref="K2:K6"/>
    <mergeCell ref="L2:L6"/>
    <mergeCell ref="L8:L12"/>
    <mergeCell ref="K8:K12"/>
    <mergeCell ref="I4:J4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6"/>
  <sheetViews>
    <sheetView tabSelected="1" workbookViewId="0">
      <selection activeCell="E12" sqref="E12"/>
    </sheetView>
  </sheetViews>
  <sheetFormatPr defaultRowHeight="15" x14ac:dyDescent="0.25"/>
  <cols>
    <col min="1" max="1" width="13.5703125" bestFit="1" customWidth="1"/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46.85546875" customWidth="1"/>
  </cols>
  <sheetData>
    <row r="1" spans="1:7" ht="30" x14ac:dyDescent="0.25">
      <c r="A1" s="31" t="s">
        <v>45</v>
      </c>
      <c r="B1" s="32" t="s">
        <v>87</v>
      </c>
      <c r="C1" s="33" t="s">
        <v>88</v>
      </c>
      <c r="D1" s="33" t="s">
        <v>89</v>
      </c>
      <c r="E1" s="33" t="s">
        <v>90</v>
      </c>
      <c r="F1" s="33" t="s">
        <v>91</v>
      </c>
      <c r="G1" s="33" t="s">
        <v>92</v>
      </c>
    </row>
    <row r="2" spans="1:7" ht="30" x14ac:dyDescent="0.25">
      <c r="A2" s="57" t="s">
        <v>99</v>
      </c>
      <c r="B2" s="27" t="str">
        <f>Avaliação!B2</f>
        <v>Marloon Loran Jeronimo Bonfim</v>
      </c>
      <c r="C2" s="28">
        <f>Avaliação!L2</f>
        <v>1.1111111111111112E-2</v>
      </c>
      <c r="D2" s="34" t="s">
        <v>93</v>
      </c>
      <c r="E2" s="30" t="s">
        <v>96</v>
      </c>
      <c r="F2" s="34" t="s">
        <v>93</v>
      </c>
      <c r="G2" s="26" t="s">
        <v>120</v>
      </c>
    </row>
    <row r="3" spans="1:7" ht="30" x14ac:dyDescent="0.25">
      <c r="A3" s="58"/>
      <c r="B3" s="29" t="str">
        <f>Avaliação!B8</f>
        <v>Eriton Alexandria Borel</v>
      </c>
      <c r="C3" s="28">
        <f>Avaliação!L8</f>
        <v>1.1000000000000001</v>
      </c>
      <c r="D3" s="34" t="s">
        <v>93</v>
      </c>
      <c r="E3" s="30" t="s">
        <v>96</v>
      </c>
      <c r="F3" s="49" t="s">
        <v>93</v>
      </c>
      <c r="G3" s="26" t="s">
        <v>120</v>
      </c>
    </row>
    <row r="4" spans="1:7" ht="23.25" x14ac:dyDescent="0.35">
      <c r="A4" s="56" t="s">
        <v>118</v>
      </c>
      <c r="B4" s="56"/>
      <c r="C4" s="56"/>
      <c r="D4" s="56"/>
      <c r="E4" s="56"/>
      <c r="F4" s="56"/>
      <c r="G4" s="56"/>
    </row>
    <row r="5" spans="1:7" ht="15" customHeight="1" x14ac:dyDescent="0.25">
      <c r="A5" s="59" t="s">
        <v>121</v>
      </c>
      <c r="B5" s="59"/>
      <c r="C5" s="59"/>
      <c r="D5" s="59"/>
      <c r="E5" s="59"/>
      <c r="F5" s="59"/>
      <c r="G5" s="59"/>
    </row>
    <row r="6" spans="1:7" ht="66.75" customHeight="1" x14ac:dyDescent="0.25">
      <c r="A6" s="60"/>
      <c r="B6" s="60"/>
      <c r="C6" s="60"/>
      <c r="D6" s="60"/>
      <c r="E6" s="60"/>
      <c r="F6" s="60"/>
      <c r="G6" s="60"/>
    </row>
  </sheetData>
  <mergeCells count="3">
    <mergeCell ref="A4:G4"/>
    <mergeCell ref="A2:A3"/>
    <mergeCell ref="A5:G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61" t="s">
        <v>24</v>
      </c>
      <c r="B2" s="61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61"/>
      <c r="B3" s="61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61"/>
      <c r="B4" s="61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61" t="s">
        <v>0</v>
      </c>
      <c r="B2" s="61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61"/>
      <c r="B3" s="61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61"/>
      <c r="B4" s="61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61"/>
      <c r="B5" s="61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61"/>
      <c r="B6" s="61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61"/>
      <c r="B7" s="61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61" t="s">
        <v>7</v>
      </c>
      <c r="B9" s="61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61"/>
      <c r="B10" s="61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61"/>
      <c r="B11" s="61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61"/>
      <c r="B12" s="61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61" t="s">
        <v>14</v>
      </c>
      <c r="B14" s="61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61"/>
      <c r="B15" s="61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61"/>
      <c r="B16" s="61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61"/>
      <c r="B17" s="61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61" t="s">
        <v>24</v>
      </c>
      <c r="B19" s="61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61"/>
      <c r="B20" s="61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61"/>
      <c r="B21" s="61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61" t="s">
        <v>25</v>
      </c>
      <c r="B23" s="61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61"/>
      <c r="B24" s="61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61"/>
      <c r="B25" s="61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61"/>
      <c r="B26" s="61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61" t="s">
        <v>36</v>
      </c>
      <c r="B30" s="61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61"/>
      <c r="B31" s="61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61"/>
      <c r="B32" s="61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61"/>
      <c r="B33" s="61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61"/>
      <c r="B34" s="61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61"/>
      <c r="B35" s="61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19:A21"/>
    <mergeCell ref="B19:B21"/>
    <mergeCell ref="A23:A26"/>
    <mergeCell ref="B23:B26"/>
    <mergeCell ref="A30:A35"/>
    <mergeCell ref="B30:B35"/>
    <mergeCell ref="A2:A7"/>
    <mergeCell ref="B2:B7"/>
    <mergeCell ref="A9:A12"/>
    <mergeCell ref="B9:B12"/>
    <mergeCell ref="A14:A17"/>
    <mergeCell ref="B14:B1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1" t="s">
        <v>7</v>
      </c>
      <c r="B2" s="61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61"/>
      <c r="B3" s="61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61"/>
      <c r="B4" s="61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61"/>
      <c r="B5" s="61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61" t="s">
        <v>14</v>
      </c>
      <c r="B7" s="61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61"/>
      <c r="B8" s="61"/>
      <c r="C8" s="5" t="s">
        <v>17</v>
      </c>
      <c r="D8" s="5"/>
      <c r="E8" s="5"/>
      <c r="F8" s="5"/>
      <c r="G8" s="5"/>
      <c r="H8" s="5"/>
    </row>
    <row r="9" spans="1:8" ht="120" x14ac:dyDescent="0.25">
      <c r="A9" s="61"/>
      <c r="B9" s="61"/>
      <c r="C9" s="5" t="s">
        <v>18</v>
      </c>
      <c r="D9" s="5"/>
      <c r="E9" s="5"/>
      <c r="F9" s="5"/>
      <c r="G9" s="5"/>
      <c r="H9" s="5"/>
    </row>
    <row r="10" spans="1:8" ht="120" x14ac:dyDescent="0.25">
      <c r="A10" s="61"/>
      <c r="B10" s="61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61" t="s">
        <v>24</v>
      </c>
      <c r="B12" s="61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61"/>
      <c r="B13" s="61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61"/>
      <c r="B14" s="61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61" t="s">
        <v>25</v>
      </c>
      <c r="B16" s="61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61"/>
      <c r="B17" s="61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61"/>
      <c r="B18" s="61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61"/>
      <c r="B19" s="61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61" t="s">
        <v>36</v>
      </c>
      <c r="B23" s="61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61"/>
      <c r="B24" s="61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61"/>
      <c r="B25" s="61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61"/>
      <c r="B26" s="61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61"/>
      <c r="B27" s="61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61"/>
      <c r="B28" s="61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62" t="s">
        <v>36</v>
      </c>
      <c r="B3" s="62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63">
        <f>J3+J4+J5+J6+J7+J8</f>
        <v>113.10000000000001</v>
      </c>
      <c r="L3" s="63">
        <f>K3/12</f>
        <v>9.4250000000000007</v>
      </c>
    </row>
    <row r="4" spans="1:12" ht="90" x14ac:dyDescent="0.25">
      <c r="A4" s="62"/>
      <c r="B4" s="62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64"/>
      <c r="L4" s="64"/>
    </row>
    <row r="5" spans="1:12" ht="45" x14ac:dyDescent="0.25">
      <c r="A5" s="62"/>
      <c r="B5" s="62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64"/>
      <c r="L5" s="64"/>
    </row>
    <row r="6" spans="1:12" ht="105" x14ac:dyDescent="0.25">
      <c r="A6" s="62"/>
      <c r="B6" s="62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64"/>
      <c r="L6" s="64"/>
    </row>
    <row r="7" spans="1:12" ht="45" x14ac:dyDescent="0.25">
      <c r="A7" s="62"/>
      <c r="B7" s="62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64"/>
      <c r="L7" s="64"/>
    </row>
    <row r="8" spans="1:12" ht="165" x14ac:dyDescent="0.25">
      <c r="A8" s="62"/>
      <c r="B8" s="62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65"/>
      <c r="L8" s="65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61" t="s">
        <v>36</v>
      </c>
      <c r="B2" s="61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66">
        <f>J2+J3+J4+J5+J6+J7</f>
        <v>113.10000000000001</v>
      </c>
      <c r="L2" s="66">
        <f>K2/12</f>
        <v>9.4250000000000007</v>
      </c>
    </row>
    <row r="3" spans="1:12" ht="90" x14ac:dyDescent="0.25">
      <c r="A3" s="61"/>
      <c r="B3" s="61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67"/>
      <c r="L3" s="67"/>
    </row>
    <row r="4" spans="1:12" ht="75" x14ac:dyDescent="0.25">
      <c r="A4" s="61"/>
      <c r="B4" s="61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67"/>
      <c r="L4" s="67"/>
    </row>
    <row r="5" spans="1:12" ht="105" x14ac:dyDescent="0.25">
      <c r="A5" s="61"/>
      <c r="B5" s="61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67"/>
      <c r="L5" s="67"/>
    </row>
    <row r="6" spans="1:12" ht="75" x14ac:dyDescent="0.25">
      <c r="A6" s="61"/>
      <c r="B6" s="61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67"/>
      <c r="L6" s="67"/>
    </row>
    <row r="7" spans="1:12" ht="165" x14ac:dyDescent="0.25">
      <c r="A7" s="61"/>
      <c r="B7" s="61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68"/>
      <c r="L7" s="68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1" t="s">
        <v>25</v>
      </c>
      <c r="B2" s="61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61"/>
      <c r="B3" s="61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61"/>
      <c r="B4" s="61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61"/>
      <c r="B5" s="61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Planilha1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2024-03-01T12:03:18Z</dcterms:modified>
</cp:coreProperties>
</file>